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/>
  </bookViews>
  <sheets>
    <sheet name="24" sheetId="6" r:id="rId1"/>
    <sheet name="24 овз" sheetId="7" r:id="rId2"/>
  </sheets>
  <calcPr calcId="977461" refMode="R1C1"/>
</workbook>
</file>

<file path=xl/calcChain.xml><?xml version="1.0" encoding="utf-8"?>
<calcChain xmlns="http://schemas.openxmlformats.org/spreadsheetml/2006/main">
  <c r="O24" i="7" l="1"/>
  <c r="N24" i="7"/>
  <c r="M24" i="7"/>
  <c r="L24" i="7"/>
  <c r="K24" i="7"/>
  <c r="P22" i="7"/>
  <c r="P24" i="7"/>
  <c r="O20" i="7"/>
  <c r="O19" i="7"/>
  <c r="O18" i="7"/>
  <c r="O17" i="7"/>
  <c r="O16" i="7"/>
  <c r="P13" i="7"/>
  <c r="O13" i="7"/>
  <c r="N13" i="7"/>
  <c r="M13" i="7"/>
  <c r="L13" i="7"/>
  <c r="K13" i="7"/>
  <c r="O11" i="7"/>
  <c r="O10" i="7"/>
  <c r="O9" i="7"/>
  <c r="O8" i="7"/>
  <c r="H24" i="7"/>
  <c r="G20" i="7"/>
  <c r="G19" i="7"/>
  <c r="G18" i="7"/>
  <c r="G17" i="7"/>
  <c r="G16" i="7"/>
  <c r="H13" i="7"/>
  <c r="G11" i="7"/>
  <c r="G10" i="7"/>
  <c r="G9" i="7"/>
  <c r="G8" i="7"/>
  <c r="G13" i="7"/>
  <c r="G24" i="7"/>
  <c r="O22" i="6"/>
  <c r="O21" i="6"/>
  <c r="O20" i="6"/>
  <c r="O19" i="6"/>
  <c r="O11" i="6"/>
  <c r="O10" i="6"/>
  <c r="O9" i="6"/>
  <c r="O8" i="6"/>
  <c r="O16" i="6"/>
  <c r="H26" i="6"/>
  <c r="G23" i="6"/>
  <c r="G22" i="6"/>
  <c r="G20" i="6"/>
  <c r="G26" i="6"/>
  <c r="G19" i="6"/>
  <c r="H16" i="6"/>
  <c r="G11" i="6"/>
  <c r="G10" i="6"/>
  <c r="G8" i="6"/>
  <c r="G16" i="6"/>
  <c r="O26" i="6"/>
  <c r="C13" i="7"/>
  <c r="C24" i="7"/>
  <c r="D13" i="7"/>
  <c r="D24" i="7"/>
  <c r="E13" i="7"/>
  <c r="E24" i="7"/>
  <c r="F13" i="7"/>
  <c r="F24" i="7"/>
  <c r="H22" i="7"/>
  <c r="K26" i="6"/>
  <c r="L26" i="6"/>
  <c r="M26" i="6"/>
  <c r="N26" i="6"/>
  <c r="P26" i="6"/>
  <c r="C26" i="6"/>
  <c r="D26" i="6"/>
  <c r="E26" i="6"/>
  <c r="F26" i="6"/>
  <c r="K16" i="6"/>
  <c r="L16" i="6"/>
  <c r="M16" i="6"/>
  <c r="N16" i="6"/>
  <c r="C16" i="6"/>
  <c r="D16" i="6"/>
  <c r="E16" i="6"/>
  <c r="F16" i="6"/>
  <c r="P16" i="6"/>
</calcChain>
</file>

<file path=xl/sharedStrings.xml><?xml version="1.0" encoding="utf-8"?>
<sst xmlns="http://schemas.openxmlformats.org/spreadsheetml/2006/main" count="112" uniqueCount="38">
  <si>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</si>
  <si>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</si>
  <si>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</si>
  <si>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</si>
  <si>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</si>
  <si>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</si>
  <si>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</si>
  <si>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</si>
  <si>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</si>
  <si>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</si>
  <si>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</si>
  <si>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</si>
  <si>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</si>
  <si>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</si>
  <si>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</si>
  <si>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</si>
  <si>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</si>
  <si>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</si>
  <si>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</si>
  <si>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</si>
  <si>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</si>
  <si>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</si>
  <si>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</si>
  <si>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</si>
  <si>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</si>
  <si>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</si>
  <si>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</si>
  <si>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</si>
  <si>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</si>
  <si>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</si>
  <si>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Завтрак (ОВЗ) 5-11 классы</t>
  </si>
  <si>
    <t>Завтрак (ОВЗ) 1-4 классы</t>
  </si>
  <si>
    <t>Меню на 24 января 2025г.</t>
  </si>
  <si>
    <t>ттк</t>
  </si>
  <si>
    <t>Овощная нарезка (морковь вареная)</t>
  </si>
  <si>
    <t>Зав. производством ООО "Юнрос"______________________________________</t>
  </si>
  <si>
    <t>Зав. производством ООО "Юнрос"_____________________________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</si>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</sst>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C33" sqref="C33"/>
    </sheetView>
  </sheetViews>
  <sheetFormatPr defaultRowHeight="15.5" x14ac:dyDescent="0.35"/>
  <cols>
    <col min="1" max="1" width="7.81640625" style="4" customWidth="1"/>
    <col min="2" max="2" width="38.453125" style="2" customWidth="1"/>
    <col min="3" max="3" width="10.1796875" style="2" customWidth="1"/>
    <col min="4" max="6" width="4.36328125" style="4" customWidth="1"/>
    <col min="7" max="7" width="5.36328125" style="4" customWidth="1"/>
    <col min="8" max="8" width="9.81640625" style="3" customWidth="1"/>
    <col min="9" max="9" width="7.453125" style="3" customWidth="1"/>
    <col min="10" max="10" width="27.453125" style="2" customWidth="1"/>
    <col min="11" max="11" width="9.81640625" style="2" customWidth="1"/>
    <col min="12" max="12" width="3.1796875" style="5" bestFit="1" customWidth="1"/>
    <col min="13" max="15" width="4" style="5" customWidth="1"/>
    <col min="16" max="16" width="9.81640625" style="3" bestFit="1" customWidth="1"/>
  </cols>
  <sheetData>
    <row r="1" spans="1:16" x14ac:dyDescent="0.35">
      <c r="B1" s="1"/>
      <c r="K1" s="58"/>
      <c r="L1" s="58"/>
      <c r="M1" s="58"/>
      <c r="N1" s="58"/>
      <c r="O1" s="58"/>
      <c r="P1" s="58"/>
    </row>
    <row r="2" spans="1:16" x14ac:dyDescent="0.35">
      <c r="K2" s="58" t="s">
        <v>9</v>
      </c>
      <c r="L2" s="58"/>
      <c r="M2" s="58"/>
      <c r="N2" s="58"/>
      <c r="O2" s="58"/>
      <c r="P2" s="58"/>
    </row>
    <row r="3" spans="1:16" x14ac:dyDescent="0.35">
      <c r="K3" s="60" t="s">
        <v>2</v>
      </c>
      <c r="L3" s="60"/>
      <c r="M3" s="60"/>
      <c r="N3" s="60"/>
      <c r="O3" s="60"/>
      <c r="P3" s="60"/>
    </row>
    <row r="4" spans="1:16" ht="16" thickBot="1" x14ac:dyDescent="0.4">
      <c r="C4" s="59" t="s">
        <v>32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3">
      <c r="A5" s="16" t="s">
        <v>14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6" t="s">
        <v>14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 ht="15" x14ac:dyDescent="0.3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35">
      <c r="A7" s="18" t="s">
        <v>33</v>
      </c>
      <c r="B7" s="21" t="s">
        <v>34</v>
      </c>
      <c r="C7" s="23">
        <v>60</v>
      </c>
      <c r="D7" s="22">
        <v>0.95</v>
      </c>
      <c r="E7" s="22">
        <v>0.1</v>
      </c>
      <c r="F7" s="22">
        <v>4.8499999999999996</v>
      </c>
      <c r="G7" s="22">
        <v>24.3</v>
      </c>
      <c r="H7" s="33">
        <v>9</v>
      </c>
      <c r="I7" s="18" t="s">
        <v>33</v>
      </c>
      <c r="J7" s="21" t="s">
        <v>34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33">
        <v>9</v>
      </c>
    </row>
    <row r="8" spans="1:16" x14ac:dyDescent="0.35">
      <c r="A8" s="18">
        <v>499</v>
      </c>
      <c r="B8" s="21" t="s">
        <v>22</v>
      </c>
      <c r="C8" s="23">
        <v>100</v>
      </c>
      <c r="D8" s="22">
        <v>16</v>
      </c>
      <c r="E8" s="22">
        <v>10.9</v>
      </c>
      <c r="F8" s="22">
        <v>18.8</v>
      </c>
      <c r="G8" s="22">
        <f>(F8*4)+(E8*9)+(D8*4)</f>
        <v>237.3</v>
      </c>
      <c r="H8" s="50">
        <v>42</v>
      </c>
      <c r="I8" s="18">
        <v>499</v>
      </c>
      <c r="J8" s="21" t="s">
        <v>22</v>
      </c>
      <c r="K8" s="23">
        <v>100</v>
      </c>
      <c r="L8" s="22">
        <v>16</v>
      </c>
      <c r="M8" s="22">
        <v>10.9</v>
      </c>
      <c r="N8" s="22">
        <v>18.8</v>
      </c>
      <c r="O8" s="22">
        <f>(N8*4)+(M8*9)+(L8*4)</f>
        <v>237.3</v>
      </c>
      <c r="P8" s="50">
        <v>42</v>
      </c>
    </row>
    <row r="9" spans="1:16" x14ac:dyDescent="0.35">
      <c r="A9" s="18">
        <v>520</v>
      </c>
      <c r="B9" s="20" t="s">
        <v>23</v>
      </c>
      <c r="C9" s="23">
        <v>150</v>
      </c>
      <c r="D9" s="54">
        <v>2.97</v>
      </c>
      <c r="E9" s="54">
        <v>5.3</v>
      </c>
      <c r="F9" s="54">
        <v>26.1</v>
      </c>
      <c r="G9" s="54">
        <v>164</v>
      </c>
      <c r="H9" s="55">
        <v>28</v>
      </c>
      <c r="I9" s="18">
        <v>520</v>
      </c>
      <c r="J9" s="20" t="s">
        <v>23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55">
        <v>34</v>
      </c>
    </row>
    <row r="10" spans="1:16" x14ac:dyDescent="0.35">
      <c r="A10" s="18">
        <v>705</v>
      </c>
      <c r="B10" s="21" t="s">
        <v>24</v>
      </c>
      <c r="C10" s="23">
        <v>200</v>
      </c>
      <c r="D10" s="22">
        <v>0.5</v>
      </c>
      <c r="E10" s="22">
        <v>0.5</v>
      </c>
      <c r="F10" s="22">
        <v>20</v>
      </c>
      <c r="G10" s="22">
        <f>(F10*4)+(E10*9)+(D10*4)</f>
        <v>86.5</v>
      </c>
      <c r="H10" s="50">
        <v>14</v>
      </c>
      <c r="I10" s="18">
        <v>705</v>
      </c>
      <c r="J10" s="21" t="s">
        <v>24</v>
      </c>
      <c r="K10" s="23">
        <v>200</v>
      </c>
      <c r="L10" s="22">
        <v>0.5</v>
      </c>
      <c r="M10" s="22">
        <v>0.5</v>
      </c>
      <c r="N10" s="22">
        <v>20</v>
      </c>
      <c r="O10" s="22">
        <f>(N10*4)+(M10*9)+(L10*4)</f>
        <v>86.5</v>
      </c>
      <c r="P10" s="50">
        <v>14</v>
      </c>
    </row>
    <row r="11" spans="1:16" x14ac:dyDescent="0.3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f>(F11*4)+(E11*9)+(D11*4)</f>
        <v>71</v>
      </c>
      <c r="H11" s="50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f>(N11*4)+(M11*9)+(L11*4)</f>
        <v>71</v>
      </c>
      <c r="P11" s="50">
        <v>2</v>
      </c>
    </row>
    <row r="12" spans="1:16" x14ac:dyDescent="0.3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50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50">
        <v>2</v>
      </c>
    </row>
    <row r="13" spans="1:16" x14ac:dyDescent="0.35">
      <c r="A13" s="36"/>
      <c r="B13" s="21"/>
      <c r="C13" s="32"/>
      <c r="D13" s="31"/>
      <c r="E13" s="31"/>
      <c r="F13" s="31"/>
      <c r="G13" s="31"/>
      <c r="H13" s="33"/>
      <c r="I13" s="34"/>
      <c r="J13" s="21"/>
      <c r="K13" s="23"/>
      <c r="L13" s="22"/>
      <c r="M13" s="22"/>
      <c r="N13" s="22"/>
      <c r="O13" s="31"/>
      <c r="P13" s="33"/>
    </row>
    <row r="14" spans="1:16" x14ac:dyDescent="0.35">
      <c r="A14" s="34"/>
      <c r="B14" s="21"/>
      <c r="C14" s="48"/>
      <c r="D14" s="26"/>
      <c r="E14" s="26"/>
      <c r="F14" s="26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35">
      <c r="A15" s="34"/>
      <c r="B15" s="21"/>
      <c r="C15" s="48"/>
      <c r="D15" s="26"/>
      <c r="E15" s="26"/>
      <c r="F15" s="26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thickBot="1" x14ac:dyDescent="0.35">
      <c r="A16" s="14"/>
      <c r="B16" s="29" t="s">
        <v>6</v>
      </c>
      <c r="C16" s="30">
        <f>SUM(C7:C15)</f>
        <v>566</v>
      </c>
      <c r="D16" s="30">
        <f>SUM(D7:D15)</f>
        <v>24.32</v>
      </c>
      <c r="E16" s="30">
        <f>SUM(E7:E15)</f>
        <v>18</v>
      </c>
      <c r="F16" s="30">
        <f>SUM(F7:F15)</f>
        <v>94.35</v>
      </c>
      <c r="G16" s="30">
        <f>SUM(G7:G15)</f>
        <v>637.1</v>
      </c>
      <c r="H16" s="46">
        <f>SUM(H7:H12)</f>
        <v>97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24.060000000000002</v>
      </c>
      <c r="M16" s="30">
        <f t="shared" si="0"/>
        <v>23.9</v>
      </c>
      <c r="N16" s="30">
        <f t="shared" si="0"/>
        <v>114.69999999999999</v>
      </c>
      <c r="O16" s="30">
        <f t="shared" si="0"/>
        <v>667.94</v>
      </c>
      <c r="P16" s="46">
        <f t="shared" si="0"/>
        <v>103</v>
      </c>
    </row>
    <row r="17" spans="1:16" ht="15" x14ac:dyDescent="0.3">
      <c r="A17" s="63" t="s">
        <v>21</v>
      </c>
      <c r="B17" s="64"/>
      <c r="C17" s="64"/>
      <c r="D17" s="64"/>
      <c r="E17" s="64"/>
      <c r="F17" s="64"/>
      <c r="G17" s="64"/>
      <c r="H17" s="65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35">
      <c r="A18" s="18" t="s">
        <v>33</v>
      </c>
      <c r="B18" s="21" t="s">
        <v>34</v>
      </c>
      <c r="C18" s="23">
        <v>60</v>
      </c>
      <c r="D18" s="22">
        <v>0.95</v>
      </c>
      <c r="E18" s="22">
        <v>0.1</v>
      </c>
      <c r="F18" s="22">
        <v>4.8499999999999996</v>
      </c>
      <c r="G18" s="22">
        <v>24.3</v>
      </c>
      <c r="H18" s="33">
        <v>9</v>
      </c>
      <c r="I18" s="18" t="s">
        <v>33</v>
      </c>
      <c r="J18" s="21" t="s">
        <v>34</v>
      </c>
      <c r="K18" s="23">
        <v>60</v>
      </c>
      <c r="L18" s="22">
        <v>0.1</v>
      </c>
      <c r="M18" s="22">
        <v>5</v>
      </c>
      <c r="N18" s="22">
        <v>20</v>
      </c>
      <c r="O18" s="22">
        <v>23</v>
      </c>
      <c r="P18" s="33">
        <v>9</v>
      </c>
    </row>
    <row r="19" spans="1:16" x14ac:dyDescent="0.35">
      <c r="A19" s="18">
        <v>142</v>
      </c>
      <c r="B19" s="20" t="s">
        <v>25</v>
      </c>
      <c r="C19" s="23">
        <v>212.5</v>
      </c>
      <c r="D19" s="22">
        <v>4.8</v>
      </c>
      <c r="E19" s="53">
        <v>6.38</v>
      </c>
      <c r="F19" s="22">
        <v>10.4</v>
      </c>
      <c r="G19" s="53">
        <f>(F19*4)+(E19*9)+(D19*4)</f>
        <v>118.22000000000001</v>
      </c>
      <c r="H19" s="50">
        <v>21</v>
      </c>
      <c r="I19" s="18">
        <v>499</v>
      </c>
      <c r="J19" s="21" t="s">
        <v>22</v>
      </c>
      <c r="K19" s="23">
        <v>100</v>
      </c>
      <c r="L19" s="22">
        <v>16</v>
      </c>
      <c r="M19" s="22">
        <v>10.9</v>
      </c>
      <c r="N19" s="22">
        <v>18.8</v>
      </c>
      <c r="O19" s="22">
        <f>(N19*4)+(M19*9)+(L19*4)</f>
        <v>237.3</v>
      </c>
      <c r="P19" s="50">
        <v>42</v>
      </c>
    </row>
    <row r="20" spans="1:16" x14ac:dyDescent="0.35">
      <c r="A20" s="18">
        <v>499</v>
      </c>
      <c r="B20" s="21" t="s">
        <v>22</v>
      </c>
      <c r="C20" s="23">
        <v>75</v>
      </c>
      <c r="D20" s="22">
        <v>16</v>
      </c>
      <c r="E20" s="22">
        <v>10.9</v>
      </c>
      <c r="F20" s="22">
        <v>18.8</v>
      </c>
      <c r="G20" s="22">
        <f>(F20*4)+(E20*9)+(D20*4)</f>
        <v>237.3</v>
      </c>
      <c r="H20" s="50">
        <v>31</v>
      </c>
      <c r="I20" s="18">
        <v>520</v>
      </c>
      <c r="J20" s="20" t="s">
        <v>23</v>
      </c>
      <c r="K20" s="23">
        <v>180</v>
      </c>
      <c r="L20" s="22">
        <v>3.56</v>
      </c>
      <c r="M20" s="22">
        <v>6.3</v>
      </c>
      <c r="N20" s="22">
        <v>31.3</v>
      </c>
      <c r="O20" s="22">
        <f>(N20*4)+(M20*9)+(L20*4)</f>
        <v>196.14000000000001</v>
      </c>
      <c r="P20" s="55">
        <v>34</v>
      </c>
    </row>
    <row r="21" spans="1:16" x14ac:dyDescent="0.35">
      <c r="A21" s="18">
        <v>520</v>
      </c>
      <c r="B21" s="20" t="s">
        <v>23</v>
      </c>
      <c r="C21" s="23">
        <v>150</v>
      </c>
      <c r="D21" s="54">
        <v>2.97</v>
      </c>
      <c r="E21" s="54">
        <v>5.3</v>
      </c>
      <c r="F21" s="54">
        <v>26.1</v>
      </c>
      <c r="G21" s="54">
        <v>164</v>
      </c>
      <c r="H21" s="55">
        <v>28</v>
      </c>
      <c r="I21" s="18">
        <v>705</v>
      </c>
      <c r="J21" s="21" t="s">
        <v>24</v>
      </c>
      <c r="K21" s="23">
        <v>200</v>
      </c>
      <c r="L21" s="22">
        <v>0.5</v>
      </c>
      <c r="M21" s="22">
        <v>0.5</v>
      </c>
      <c r="N21" s="22">
        <v>20</v>
      </c>
      <c r="O21" s="22">
        <f>(N21*4)+(M21*9)+(L21*4)</f>
        <v>86.5</v>
      </c>
      <c r="P21" s="50">
        <v>14</v>
      </c>
    </row>
    <row r="22" spans="1:16" x14ac:dyDescent="0.35">
      <c r="A22" s="18">
        <v>685</v>
      </c>
      <c r="B22" s="20" t="s">
        <v>26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3">
        <v>3</v>
      </c>
      <c r="I22" s="18"/>
      <c r="J22" s="20" t="s">
        <v>4</v>
      </c>
      <c r="K22" s="23">
        <v>31</v>
      </c>
      <c r="L22" s="22">
        <v>2.2999999999999998</v>
      </c>
      <c r="M22" s="22">
        <v>0.2</v>
      </c>
      <c r="N22" s="22">
        <v>15</v>
      </c>
      <c r="O22" s="22">
        <f>(N22*4)+(M22*9)+(L22*4)</f>
        <v>71</v>
      </c>
      <c r="P22" s="50">
        <v>2</v>
      </c>
    </row>
    <row r="23" spans="1:16" x14ac:dyDescent="0.35">
      <c r="A23" s="18"/>
      <c r="B23" s="20" t="s">
        <v>4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>(F23*4)+(E23*9)+(D23*4)</f>
        <v>71</v>
      </c>
      <c r="H23" s="50">
        <v>2</v>
      </c>
      <c r="I23" s="18"/>
      <c r="J23" s="20" t="s">
        <v>5</v>
      </c>
      <c r="K23" s="23">
        <v>25</v>
      </c>
      <c r="L23" s="22">
        <v>1.6</v>
      </c>
      <c r="M23" s="22">
        <v>1</v>
      </c>
      <c r="N23" s="22">
        <v>9.6</v>
      </c>
      <c r="O23" s="22">
        <v>54</v>
      </c>
      <c r="P23" s="50">
        <v>2</v>
      </c>
    </row>
    <row r="24" spans="1:16" x14ac:dyDescent="0.35">
      <c r="A24" s="18"/>
      <c r="B24" s="20"/>
      <c r="C24" s="23"/>
      <c r="D24" s="22"/>
      <c r="E24" s="22"/>
      <c r="F24" s="22"/>
      <c r="G24" s="22"/>
      <c r="H24" s="33"/>
      <c r="I24" s="34"/>
      <c r="J24" s="20"/>
      <c r="K24" s="23"/>
      <c r="L24" s="31"/>
      <c r="M24" s="31"/>
      <c r="N24" s="31"/>
      <c r="O24" s="31"/>
      <c r="P24" s="33"/>
    </row>
    <row r="25" spans="1:16" x14ac:dyDescent="0.35">
      <c r="A25" s="18"/>
      <c r="B25" s="21"/>
      <c r="C25" s="23"/>
      <c r="D25" s="31"/>
      <c r="E25" s="31"/>
      <c r="F25" s="31"/>
      <c r="G25" s="31"/>
      <c r="H25" s="50"/>
      <c r="I25" s="37"/>
      <c r="J25" s="21"/>
      <c r="K25" s="25"/>
      <c r="L25" s="24"/>
      <c r="M25" s="24"/>
      <c r="N25" s="24"/>
      <c r="O25" s="26"/>
      <c r="P25" s="35"/>
    </row>
    <row r="26" spans="1:16" ht="16" thickBot="1" x14ac:dyDescent="0.4">
      <c r="A26" s="19"/>
      <c r="B26" s="29" t="s">
        <v>6</v>
      </c>
      <c r="C26" s="30">
        <f>SUM(C18:C25)</f>
        <v>728.5</v>
      </c>
      <c r="D26" s="30">
        <f>SUM(D18:D25)</f>
        <v>27.02</v>
      </c>
      <c r="E26" s="30">
        <f>SUM(E18:E25)</f>
        <v>22.88</v>
      </c>
      <c r="F26" s="30">
        <f>SUM(F18:F25)</f>
        <v>82.15</v>
      </c>
      <c r="G26" s="30">
        <f>SUM(G18:G25)</f>
        <v>642.82000000000005</v>
      </c>
      <c r="H26" s="46">
        <f>SUM(H18:H23)</f>
        <v>94</v>
      </c>
      <c r="I26" s="19"/>
      <c r="J26" s="29" t="s">
        <v>6</v>
      </c>
      <c r="K26" s="30">
        <f t="shared" ref="K26:P26" si="1">SUM(K18:K25)</f>
        <v>596</v>
      </c>
      <c r="L26" s="30">
        <f t="shared" si="1"/>
        <v>24.060000000000002</v>
      </c>
      <c r="M26" s="30">
        <f t="shared" si="1"/>
        <v>23.9</v>
      </c>
      <c r="N26" s="30">
        <f t="shared" si="1"/>
        <v>114.69999999999999</v>
      </c>
      <c r="O26" s="30">
        <f t="shared" si="1"/>
        <v>667.94</v>
      </c>
      <c r="P26" s="46">
        <f t="shared" si="1"/>
        <v>103</v>
      </c>
    </row>
    <row r="27" spans="1:16" ht="15" x14ac:dyDescent="0.3">
      <c r="B27" s="61" t="s">
        <v>35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x14ac:dyDescent="0.3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J29" sqref="J29"/>
    </sheetView>
  </sheetViews>
  <sheetFormatPr defaultRowHeight="15.5" x14ac:dyDescent="0.35"/>
  <cols>
    <col min="1" max="1" width="7.81640625" style="15" customWidth="1"/>
    <col min="2" max="2" width="38" style="2" customWidth="1"/>
    <col min="3" max="3" width="10.1796875" style="2" customWidth="1"/>
    <col min="4" max="6" width="4.453125" style="7" customWidth="1"/>
    <col min="7" max="7" width="6.1796875" style="7" customWidth="1"/>
    <col min="8" max="8" width="10.1796875" style="2" customWidth="1"/>
    <col min="9" max="9" width="7.81640625" style="15" customWidth="1"/>
    <col min="10" max="10" width="38.08984375" style="2" customWidth="1"/>
    <col min="11" max="11" width="10.1796875" style="2" customWidth="1"/>
    <col min="12" max="14" width="4.453125" style="7" customWidth="1"/>
    <col min="15" max="15" width="6.1796875" style="7" customWidth="1"/>
    <col min="16" max="16" width="10.1796875" style="2" customWidth="1"/>
  </cols>
  <sheetData>
    <row r="1" spans="1:16" ht="12.5" customHeight="1" x14ac:dyDescent="0.25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5" customHeight="1" x14ac:dyDescent="0.25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ht="15" x14ac:dyDescent="0.3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thickBot="1" x14ac:dyDescent="0.35">
      <c r="B4" s="75" t="s">
        <v>32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2" t="s">
        <v>31</v>
      </c>
      <c r="B6" s="73"/>
      <c r="C6" s="73"/>
      <c r="D6" s="73"/>
      <c r="E6" s="73"/>
      <c r="F6" s="73"/>
      <c r="G6" s="73"/>
      <c r="H6" s="74"/>
      <c r="I6" s="72" t="s">
        <v>30</v>
      </c>
      <c r="J6" s="73"/>
      <c r="K6" s="73"/>
      <c r="L6" s="73"/>
      <c r="M6" s="73"/>
      <c r="N6" s="73"/>
      <c r="O6" s="73"/>
      <c r="P6" s="74"/>
    </row>
    <row r="7" spans="1:16" x14ac:dyDescent="0.35">
      <c r="A7" s="18">
        <v>101</v>
      </c>
      <c r="B7" s="20" t="s">
        <v>37</v>
      </c>
      <c r="C7" s="56">
        <v>60</v>
      </c>
      <c r="D7" s="54">
        <v>0.66</v>
      </c>
      <c r="E7" s="54">
        <v>0</v>
      </c>
      <c r="F7" s="54">
        <v>2.52</v>
      </c>
      <c r="G7" s="54">
        <v>12</v>
      </c>
      <c r="H7" s="47">
        <v>27</v>
      </c>
      <c r="I7" s="18">
        <v>101</v>
      </c>
      <c r="J7" s="20" t="s">
        <v>37</v>
      </c>
      <c r="K7" s="56">
        <v>60</v>
      </c>
      <c r="L7" s="54">
        <v>0.66</v>
      </c>
      <c r="M7" s="54">
        <v>0</v>
      </c>
      <c r="N7" s="54">
        <v>2.52</v>
      </c>
      <c r="O7" s="54">
        <v>12</v>
      </c>
      <c r="P7" s="47">
        <v>27</v>
      </c>
    </row>
    <row r="8" spans="1:16" x14ac:dyDescent="0.35">
      <c r="A8" s="18">
        <v>390</v>
      </c>
      <c r="B8" s="20" t="s">
        <v>27</v>
      </c>
      <c r="C8" s="23">
        <v>100</v>
      </c>
      <c r="D8" s="22">
        <v>12</v>
      </c>
      <c r="E8" s="22">
        <v>8</v>
      </c>
      <c r="F8" s="22">
        <v>25</v>
      </c>
      <c r="G8" s="22">
        <f>(F8*4)+(E8*9)+(D8*4)</f>
        <v>220</v>
      </c>
      <c r="H8" s="33">
        <v>71</v>
      </c>
      <c r="I8" s="18">
        <v>390</v>
      </c>
      <c r="J8" s="20" t="s">
        <v>27</v>
      </c>
      <c r="K8" s="23">
        <v>100</v>
      </c>
      <c r="L8" s="22">
        <v>12</v>
      </c>
      <c r="M8" s="22">
        <v>8</v>
      </c>
      <c r="N8" s="22">
        <v>25</v>
      </c>
      <c r="O8" s="22">
        <f>(N8*4)+(M8*9)+(L8*4)</f>
        <v>220</v>
      </c>
      <c r="P8" s="33">
        <v>71</v>
      </c>
    </row>
    <row r="9" spans="1:16" x14ac:dyDescent="0.35">
      <c r="A9" s="18">
        <v>512</v>
      </c>
      <c r="B9" s="20" t="s">
        <v>28</v>
      </c>
      <c r="C9" s="23">
        <v>180</v>
      </c>
      <c r="D9" s="22">
        <v>6.5</v>
      </c>
      <c r="E9" s="22">
        <v>6.5</v>
      </c>
      <c r="F9" s="22">
        <v>45</v>
      </c>
      <c r="G9" s="22">
        <f>(F9*4)+(E9*9)+(D9*4)</f>
        <v>264.5</v>
      </c>
      <c r="H9" s="33">
        <v>17</v>
      </c>
      <c r="I9" s="18">
        <v>512</v>
      </c>
      <c r="J9" s="20" t="s">
        <v>28</v>
      </c>
      <c r="K9" s="23">
        <v>180</v>
      </c>
      <c r="L9" s="22">
        <v>6.5</v>
      </c>
      <c r="M9" s="22">
        <v>6.5</v>
      </c>
      <c r="N9" s="22">
        <v>45</v>
      </c>
      <c r="O9" s="22">
        <f>(N9*4)+(M9*9)+(L9*4)</f>
        <v>264.5</v>
      </c>
      <c r="P9" s="33">
        <v>17</v>
      </c>
    </row>
    <row r="10" spans="1:16" x14ac:dyDescent="0.35">
      <c r="A10" s="18">
        <v>629</v>
      </c>
      <c r="B10" s="20" t="s">
        <v>29</v>
      </c>
      <c r="C10" s="23">
        <v>200</v>
      </c>
      <c r="D10" s="22">
        <v>0.1</v>
      </c>
      <c r="E10" s="22">
        <v>0.1</v>
      </c>
      <c r="F10" s="22">
        <v>15</v>
      </c>
      <c r="G10" s="22">
        <f>(F10*4)+(E10*9)+(D10*4)</f>
        <v>61.3</v>
      </c>
      <c r="H10" s="33">
        <v>6</v>
      </c>
      <c r="I10" s="18">
        <v>629</v>
      </c>
      <c r="J10" s="20" t="s">
        <v>29</v>
      </c>
      <c r="K10" s="23">
        <v>200</v>
      </c>
      <c r="L10" s="22">
        <v>0.1</v>
      </c>
      <c r="M10" s="22">
        <v>0.1</v>
      </c>
      <c r="N10" s="22">
        <v>15</v>
      </c>
      <c r="O10" s="22">
        <f>(N10*4)+(M10*9)+(L10*4)</f>
        <v>61.3</v>
      </c>
      <c r="P10" s="33">
        <v>6</v>
      </c>
    </row>
    <row r="11" spans="1:16" x14ac:dyDescent="0.3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f>(F11*4)+(E11*9)+(D11*4)</f>
        <v>71</v>
      </c>
      <c r="H11" s="33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f>(N11*4)+(M11*9)+(L11*4)</f>
        <v>71</v>
      </c>
      <c r="P11" s="33">
        <v>2</v>
      </c>
    </row>
    <row r="12" spans="1:16" x14ac:dyDescent="0.3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3">
        <v>2</v>
      </c>
    </row>
    <row r="13" spans="1:16" ht="16" thickBot="1" x14ac:dyDescent="0.4">
      <c r="A13" s="43"/>
      <c r="B13" s="38"/>
      <c r="C13" s="30">
        <f t="shared" ref="C13:H13" si="0">SUM(C7:C12)</f>
        <v>596</v>
      </c>
      <c r="D13" s="30">
        <f t="shared" si="0"/>
        <v>23.160000000000004</v>
      </c>
      <c r="E13" s="30">
        <f t="shared" si="0"/>
        <v>15.799999999999999</v>
      </c>
      <c r="F13" s="30">
        <f t="shared" si="0"/>
        <v>112.11999999999999</v>
      </c>
      <c r="G13" s="30">
        <f t="shared" si="0"/>
        <v>682.8</v>
      </c>
      <c r="H13" s="46">
        <f t="shared" si="0"/>
        <v>125</v>
      </c>
      <c r="I13" s="43"/>
      <c r="J13" s="38"/>
      <c r="K13" s="30">
        <f t="shared" ref="K13:P13" si="1">SUM(K7:K12)</f>
        <v>596</v>
      </c>
      <c r="L13" s="30">
        <f t="shared" si="1"/>
        <v>23.160000000000004</v>
      </c>
      <c r="M13" s="30">
        <f t="shared" si="1"/>
        <v>15.799999999999999</v>
      </c>
      <c r="N13" s="30">
        <f t="shared" si="1"/>
        <v>112.11999999999999</v>
      </c>
      <c r="O13" s="30">
        <f t="shared" si="1"/>
        <v>682.8</v>
      </c>
      <c r="P13" s="46">
        <f t="shared" si="1"/>
        <v>125</v>
      </c>
    </row>
    <row r="14" spans="1:16" ht="18.75" customHeight="1" x14ac:dyDescent="0.3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35">
      <c r="A15" s="18" t="s">
        <v>33</v>
      </c>
      <c r="B15" s="21" t="s">
        <v>34</v>
      </c>
      <c r="C15" s="23">
        <v>60</v>
      </c>
      <c r="D15" s="22">
        <v>0.95</v>
      </c>
      <c r="E15" s="22">
        <v>0.1</v>
      </c>
      <c r="F15" s="22">
        <v>4.8499999999999996</v>
      </c>
      <c r="G15" s="22">
        <v>24.3</v>
      </c>
      <c r="H15" s="33">
        <v>9</v>
      </c>
      <c r="I15" s="18" t="s">
        <v>33</v>
      </c>
      <c r="J15" s="21" t="s">
        <v>34</v>
      </c>
      <c r="K15" s="23">
        <v>60</v>
      </c>
      <c r="L15" s="22">
        <v>0.95</v>
      </c>
      <c r="M15" s="22">
        <v>0.1</v>
      </c>
      <c r="N15" s="22">
        <v>4.8499999999999996</v>
      </c>
      <c r="O15" s="22">
        <v>24.3</v>
      </c>
      <c r="P15" s="33">
        <v>9</v>
      </c>
    </row>
    <row r="16" spans="1:16" x14ac:dyDescent="0.35">
      <c r="A16" s="18">
        <v>142</v>
      </c>
      <c r="B16" s="20" t="s">
        <v>25</v>
      </c>
      <c r="C16" s="23">
        <v>262.5</v>
      </c>
      <c r="D16" s="22">
        <v>8</v>
      </c>
      <c r="E16" s="22">
        <v>9</v>
      </c>
      <c r="F16" s="22">
        <v>15</v>
      </c>
      <c r="G16" s="22">
        <f>(F16*4)+(E16*9)+(D16*4)</f>
        <v>173</v>
      </c>
      <c r="H16" s="33">
        <v>24</v>
      </c>
      <c r="I16" s="18">
        <v>142</v>
      </c>
      <c r="J16" s="20" t="s">
        <v>25</v>
      </c>
      <c r="K16" s="23">
        <v>262.5</v>
      </c>
      <c r="L16" s="22">
        <v>8</v>
      </c>
      <c r="M16" s="22">
        <v>9</v>
      </c>
      <c r="N16" s="22">
        <v>15</v>
      </c>
      <c r="O16" s="22">
        <f>(N16*4)+(M16*9)+(L16*4)</f>
        <v>173</v>
      </c>
      <c r="P16" s="33">
        <v>24</v>
      </c>
    </row>
    <row r="17" spans="1:16" x14ac:dyDescent="0.35">
      <c r="A17" s="18">
        <v>499</v>
      </c>
      <c r="B17" s="21" t="s">
        <v>22</v>
      </c>
      <c r="C17" s="23">
        <v>100</v>
      </c>
      <c r="D17" s="22">
        <v>16</v>
      </c>
      <c r="E17" s="22">
        <v>10.9</v>
      </c>
      <c r="F17" s="22">
        <v>18.8</v>
      </c>
      <c r="G17" s="22">
        <f>(F17*4)+(E17*9)+(D17*4)</f>
        <v>237.3</v>
      </c>
      <c r="H17" s="50">
        <v>42</v>
      </c>
      <c r="I17" s="18">
        <v>499</v>
      </c>
      <c r="J17" s="21" t="s">
        <v>22</v>
      </c>
      <c r="K17" s="23">
        <v>100</v>
      </c>
      <c r="L17" s="22">
        <v>16</v>
      </c>
      <c r="M17" s="22">
        <v>10.9</v>
      </c>
      <c r="N17" s="22">
        <v>18.8</v>
      </c>
      <c r="O17" s="22">
        <f>(N17*4)+(M17*9)+(L17*4)</f>
        <v>237.3</v>
      </c>
      <c r="P17" s="50">
        <v>42</v>
      </c>
    </row>
    <row r="18" spans="1:16" x14ac:dyDescent="0.35">
      <c r="A18" s="18">
        <v>520</v>
      </c>
      <c r="B18" s="20" t="s">
        <v>23</v>
      </c>
      <c r="C18" s="23">
        <v>180</v>
      </c>
      <c r="D18" s="22">
        <v>3.56</v>
      </c>
      <c r="E18" s="22">
        <v>6.3</v>
      </c>
      <c r="F18" s="22">
        <v>31.3</v>
      </c>
      <c r="G18" s="22">
        <f>(F18*4)+(E18*9)+(D18*4)</f>
        <v>196.14000000000001</v>
      </c>
      <c r="H18" s="55">
        <v>34</v>
      </c>
      <c r="I18" s="18">
        <v>520</v>
      </c>
      <c r="J18" s="20" t="s">
        <v>23</v>
      </c>
      <c r="K18" s="23">
        <v>180</v>
      </c>
      <c r="L18" s="22">
        <v>3.56</v>
      </c>
      <c r="M18" s="22">
        <v>6.3</v>
      </c>
      <c r="N18" s="22">
        <v>31.3</v>
      </c>
      <c r="O18" s="22">
        <f>(N18*4)+(M18*9)+(L18*4)</f>
        <v>196.14000000000001</v>
      </c>
      <c r="P18" s="55">
        <v>34</v>
      </c>
    </row>
    <row r="19" spans="1:16" x14ac:dyDescent="0.35">
      <c r="A19" s="18">
        <v>705</v>
      </c>
      <c r="B19" s="21" t="s">
        <v>24</v>
      </c>
      <c r="C19" s="23">
        <v>200</v>
      </c>
      <c r="D19" s="22">
        <v>0.5</v>
      </c>
      <c r="E19" s="22">
        <v>0.5</v>
      </c>
      <c r="F19" s="22">
        <v>20</v>
      </c>
      <c r="G19" s="22">
        <f>(F19*4)+(E19*9)+(D19*4)</f>
        <v>86.5</v>
      </c>
      <c r="H19" s="50">
        <v>14</v>
      </c>
      <c r="I19" s="18">
        <v>705</v>
      </c>
      <c r="J19" s="21" t="s">
        <v>24</v>
      </c>
      <c r="K19" s="23">
        <v>200</v>
      </c>
      <c r="L19" s="22">
        <v>0.5</v>
      </c>
      <c r="M19" s="22">
        <v>0.5</v>
      </c>
      <c r="N19" s="22">
        <v>20</v>
      </c>
      <c r="O19" s="22">
        <f>(N19*4)+(M19*9)+(L19*4)</f>
        <v>86.5</v>
      </c>
      <c r="P19" s="50">
        <v>14</v>
      </c>
    </row>
    <row r="20" spans="1:16" x14ac:dyDescent="0.3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>(F20*4)+(E20*9)+(D20*4)</f>
        <v>71</v>
      </c>
      <c r="H20" s="33">
        <v>2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33">
        <v>2</v>
      </c>
    </row>
    <row r="21" spans="1:16" x14ac:dyDescent="0.3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33">
        <v>2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3">
        <v>2</v>
      </c>
    </row>
    <row r="22" spans="1:16" x14ac:dyDescent="0.35">
      <c r="A22" s="13"/>
      <c r="B22" s="44"/>
      <c r="C22" s="51"/>
      <c r="D22" s="52"/>
      <c r="E22" s="52"/>
      <c r="F22" s="52"/>
      <c r="G22" s="52"/>
      <c r="H22" s="57">
        <f>SUM(H15:H21)</f>
        <v>127</v>
      </c>
      <c r="I22" s="13"/>
      <c r="J22" s="44"/>
      <c r="K22" s="51"/>
      <c r="L22" s="52"/>
      <c r="M22" s="52"/>
      <c r="N22" s="52"/>
      <c r="O22" s="52"/>
      <c r="P22" s="57">
        <f>SUM(P15:P21)</f>
        <v>127</v>
      </c>
    </row>
    <row r="23" spans="1:16" x14ac:dyDescent="0.35">
      <c r="A23" s="13"/>
      <c r="B23" s="44"/>
      <c r="C23" s="27"/>
      <c r="D23" s="45"/>
      <c r="E23" s="45"/>
      <c r="F23" s="45"/>
      <c r="G23" s="45"/>
      <c r="H23" s="28"/>
      <c r="I23" s="13"/>
      <c r="J23" s="44"/>
      <c r="K23" s="27"/>
      <c r="L23" s="45"/>
      <c r="M23" s="45"/>
      <c r="N23" s="45"/>
      <c r="O23" s="45"/>
      <c r="P23" s="28"/>
    </row>
    <row r="24" spans="1:16" thickBot="1" x14ac:dyDescent="0.35">
      <c r="A24" s="17"/>
      <c r="B24" s="49" t="s">
        <v>6</v>
      </c>
      <c r="C24" s="30">
        <f>C13+C21</f>
        <v>621</v>
      </c>
      <c r="D24" s="30">
        <f>D13+D21</f>
        <v>24.760000000000005</v>
      </c>
      <c r="E24" s="30">
        <f>E13+E21</f>
        <v>16.799999999999997</v>
      </c>
      <c r="F24" s="30">
        <f>F13+F21</f>
        <v>121.71999999999998</v>
      </c>
      <c r="G24" s="30">
        <f>G13+G21</f>
        <v>736.8</v>
      </c>
      <c r="H24" s="46">
        <f>H13+H22</f>
        <v>252</v>
      </c>
      <c r="I24" s="17"/>
      <c r="J24" s="49" t="s">
        <v>6</v>
      </c>
      <c r="K24" s="30">
        <f>K13+K21</f>
        <v>621</v>
      </c>
      <c r="L24" s="30">
        <f>L13+L21</f>
        <v>24.760000000000005</v>
      </c>
      <c r="M24" s="30">
        <f>M13+M21</f>
        <v>16.799999999999997</v>
      </c>
      <c r="N24" s="30">
        <f>N13+N21</f>
        <v>121.71999999999998</v>
      </c>
      <c r="O24" s="30">
        <f>O13+O21</f>
        <v>736.8</v>
      </c>
      <c r="P24" s="46">
        <f>P13+P22</f>
        <v>252</v>
      </c>
    </row>
    <row r="25" spans="1:16" ht="15" x14ac:dyDescent="0.3">
      <c r="B25" s="61" t="s">
        <v>36</v>
      </c>
      <c r="C25" s="61"/>
      <c r="D25" s="61"/>
      <c r="E25" s="61"/>
      <c r="F25" s="61"/>
      <c r="G25" s="61"/>
      <c r="H25" s="61"/>
      <c r="J25" s="61"/>
      <c r="K25" s="61"/>
      <c r="L25" s="61"/>
      <c r="M25" s="61"/>
      <c r="N25" s="61"/>
      <c r="O25" s="61"/>
      <c r="P25" s="61"/>
    </row>
    <row r="26" spans="1:16" x14ac:dyDescent="0.35">
      <c r="B26" s="62" t="s">
        <v>18</v>
      </c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2"/>
      <c r="O26" s="62"/>
      <c r="P26" s="62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2024-10-08T06:12:13Z</cp:lastPrinted>
  <dcterms:created xsi:type="dcterms:W3CDTF">1996-10-08T23:32:33Z</dcterms:created>
  <dcterms:modified xsi:type="dcterms:W3CDTF">2025-01-20T01:36:08Z</dcterms:modified>
</cp:coreProperties>
</file>